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90" activeTab="0"/>
  </bookViews>
  <sheets>
    <sheet name="Лицевой счет дома" sheetId="1" r:id="rId1"/>
    <sheet name="Текущий ремонт" sheetId="2" r:id="rId2"/>
    <sheet name="Содержание жилья" sheetId="3" r:id="rId3"/>
    <sheet name="Лист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<sst xmlns="http://schemas.openxmlformats.org/spreadsheetml/2006/main" count="33" uniqueCount="26">
  <si>
    <t>ИНФОРМАЦИЯ О НАЧИСЛЕННЫХ, СОБРАННЫХ И ИЗРАСХОДОВАННЫХ СРЕДСТВАХ  ПО СОСТОЯНИЮ НА 31.12.2018 г</t>
  </si>
  <si>
    <t>№ п/п</t>
  </si>
  <si>
    <t>Адрес</t>
  </si>
  <si>
    <t>Задолж-ть на 01.01.2018 г</t>
  </si>
  <si>
    <t>остаток средств на 01.01.2018 г.</t>
  </si>
  <si>
    <t>Начислено</t>
  </si>
  <si>
    <t>Оплачено</t>
  </si>
  <si>
    <t>Израсходовано</t>
  </si>
  <si>
    <t>Остаток на 31.12.2018 г</t>
  </si>
  <si>
    <t>Задолж-ть на 31.12.2018 г</t>
  </si>
  <si>
    <t>Дата заключения договора</t>
  </si>
  <si>
    <t>Улица</t>
  </si>
  <si>
    <t>Дом</t>
  </si>
  <si>
    <t>Шмидта</t>
  </si>
  <si>
    <t>01.08.2013 г.</t>
  </si>
  <si>
    <t>ИТОГО ПО ДОМУ</t>
  </si>
  <si>
    <t>сентябрь 2018г.</t>
  </si>
  <si>
    <t>Вид работ</t>
  </si>
  <si>
    <t>Место проведения работ</t>
  </si>
  <si>
    <t>Ремонт оборудования в МОП  (смена автоматов 25 А ,пломб антимагнитных ) жилого дома</t>
  </si>
  <si>
    <t>Шмидта, 12</t>
  </si>
  <si>
    <t>Переодический осмотр вент.каналов и дымовых каналов</t>
  </si>
  <si>
    <t>Шмидта,12</t>
  </si>
  <si>
    <t>кв.1,3,7</t>
  </si>
  <si>
    <t>декабрь 2018г.</t>
  </si>
  <si>
    <t>работы по аварийному ремонту общего имущества МКД в 2018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</si>
</sst>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2" fontId="4" fillId="0" borderId="10" xfId="0" applyNumberFormat="1" applyFont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6" fillId="36" borderId="10" xfId="0" applyNumberFormat="1" applyFont="1" applyFill="1" applyBorder="1" applyAlignment="1">
      <alignment horizontal="center" wrapText="1"/>
    </xf>
    <xf numFmtId="0" fontId="6" fillId="36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3;&#1080;&#1094;&#1077;&#1074;&#1099;&#1077;%20&#1089;&#1095;&#1077;&#1090;&#1072;%20%202018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980">
          <cell r="E1980">
            <v>81.7</v>
          </cell>
          <cell r="F1980">
            <v>58821.46</v>
          </cell>
          <cell r="G1980">
            <v>19397.88</v>
          </cell>
          <cell r="H1980">
            <v>19073.11</v>
          </cell>
          <cell r="I1980">
            <v>13400.24</v>
          </cell>
          <cell r="J1980">
            <v>64494.33000000001</v>
          </cell>
          <cell r="K1980">
            <v>406.47000000000116</v>
          </cell>
        </row>
        <row r="1981">
          <cell r="E1981">
            <v>0</v>
          </cell>
          <cell r="F1981">
            <v>0</v>
          </cell>
          <cell r="J1981">
            <v>0</v>
          </cell>
          <cell r="K1981">
            <v>0</v>
          </cell>
        </row>
        <row r="1982">
          <cell r="E1982">
            <v>0</v>
          </cell>
          <cell r="F1982">
            <v>0</v>
          </cell>
          <cell r="J1982">
            <v>0</v>
          </cell>
          <cell r="K1982">
            <v>0</v>
          </cell>
        </row>
        <row r="1983">
          <cell r="E1983">
            <v>0</v>
          </cell>
          <cell r="F1983">
            <v>0</v>
          </cell>
          <cell r="J1983">
            <v>0</v>
          </cell>
          <cell r="K1983">
            <v>0</v>
          </cell>
        </row>
        <row r="1984">
          <cell r="E1984">
            <v>0</v>
          </cell>
          <cell r="F1984">
            <v>0</v>
          </cell>
          <cell r="J1984">
            <v>0</v>
          </cell>
          <cell r="K1984">
            <v>0</v>
          </cell>
        </row>
        <row r="1985">
          <cell r="E1985">
            <v>0</v>
          </cell>
          <cell r="F1985">
            <v>0</v>
          </cell>
          <cell r="J1985">
            <v>0</v>
          </cell>
          <cell r="K1985">
            <v>0</v>
          </cell>
        </row>
        <row r="1987">
          <cell r="E1987">
            <v>337.68</v>
          </cell>
          <cell r="F1987">
            <v>16720.38</v>
          </cell>
          <cell r="G1987">
            <v>5695.74</v>
          </cell>
          <cell r="H1987">
            <v>5600.4400000000005</v>
          </cell>
          <cell r="J1987">
            <v>22320.82</v>
          </cell>
          <cell r="K1987">
            <v>432.97999999999956</v>
          </cell>
        </row>
        <row r="1988">
          <cell r="E1988">
            <v>-230.71</v>
          </cell>
          <cell r="F1988">
            <v>230.71</v>
          </cell>
          <cell r="G1988">
            <v>8557.92</v>
          </cell>
          <cell r="H1988">
            <v>8414.61</v>
          </cell>
          <cell r="I1988">
            <v>1711.58</v>
          </cell>
          <cell r="J1988">
            <v>6933.74</v>
          </cell>
          <cell r="K1988">
            <v>-87.39999999999964</v>
          </cell>
        </row>
        <row r="1989">
          <cell r="E1989">
            <v>-55.52</v>
          </cell>
          <cell r="F1989">
            <v>1717.02</v>
          </cell>
          <cell r="G1989">
            <v>2852.64</v>
          </cell>
          <cell r="H1989">
            <v>2804.8799999999997</v>
          </cell>
          <cell r="J1989">
            <v>4521.9</v>
          </cell>
          <cell r="K1989">
            <v>-7.7599999999997635</v>
          </cell>
        </row>
        <row r="1990"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</row>
        <row r="1991">
          <cell r="E1991">
            <v>11.39</v>
          </cell>
          <cell r="F1991">
            <v>1668.68</v>
          </cell>
          <cell r="G1991">
            <v>380.39</v>
          </cell>
          <cell r="H1991">
            <v>373.99</v>
          </cell>
          <cell r="J1991">
            <v>2042.67</v>
          </cell>
          <cell r="K1991">
            <v>17.789999999999964</v>
          </cell>
        </row>
        <row r="1992">
          <cell r="E1992">
            <v>-0.33</v>
          </cell>
          <cell r="F1992">
            <v>42.25</v>
          </cell>
          <cell r="G1992">
            <v>9.49</v>
          </cell>
          <cell r="H1992">
            <v>9.34</v>
          </cell>
          <cell r="J1992">
            <v>51.59</v>
          </cell>
          <cell r="K1992">
            <v>-0.17999999999999972</v>
          </cell>
        </row>
        <row r="1993">
          <cell r="E1993">
            <v>28.17</v>
          </cell>
          <cell r="F1993">
            <v>-28.17</v>
          </cell>
          <cell r="G1993">
            <v>4516.68</v>
          </cell>
          <cell r="H1993">
            <v>4441.05</v>
          </cell>
          <cell r="I1993">
            <v>903.3400000000001</v>
          </cell>
          <cell r="J1993">
            <v>3509.54</v>
          </cell>
          <cell r="K1993">
            <v>103.80000000000018</v>
          </cell>
        </row>
        <row r="1994">
          <cell r="E1994">
            <v>0</v>
          </cell>
          <cell r="F1994">
            <v>-7491.5</v>
          </cell>
          <cell r="G1994">
            <v>0</v>
          </cell>
          <cell r="H1994">
            <v>0</v>
          </cell>
          <cell r="I1994">
            <v>2292.07634</v>
          </cell>
          <cell r="J1994">
            <v>-9783.57634</v>
          </cell>
          <cell r="K1994">
            <v>0</v>
          </cell>
        </row>
        <row r="1995">
          <cell r="E1995">
            <v>6.94</v>
          </cell>
          <cell r="F1995">
            <v>-13786.13</v>
          </cell>
          <cell r="G1995">
            <v>237.70000000000002</v>
          </cell>
          <cell r="H1995">
            <v>233.72000000000003</v>
          </cell>
          <cell r="J1995">
            <v>-13552.41</v>
          </cell>
          <cell r="K1995">
            <v>10.919999999999987</v>
          </cell>
        </row>
        <row r="1997">
          <cell r="E1997">
            <v>0</v>
          </cell>
          <cell r="F1997">
            <v>0</v>
          </cell>
          <cell r="J1997">
            <v>0</v>
          </cell>
          <cell r="K1997">
            <v>0</v>
          </cell>
        </row>
        <row r="1998">
          <cell r="E1998">
            <v>13.94</v>
          </cell>
          <cell r="F1998">
            <v>-13.94</v>
          </cell>
          <cell r="G1998">
            <v>2056.92</v>
          </cell>
          <cell r="H1998">
            <v>1979.3600000000001</v>
          </cell>
          <cell r="I1998">
            <v>2056.92</v>
          </cell>
          <cell r="J1998">
            <v>-91.5</v>
          </cell>
          <cell r="K1998">
            <v>91.5</v>
          </cell>
        </row>
        <row r="1999">
          <cell r="E1999">
            <v>0</v>
          </cell>
          <cell r="F1999">
            <v>0</v>
          </cell>
          <cell r="J1999">
            <v>0</v>
          </cell>
          <cell r="K1999">
            <v>0</v>
          </cell>
        </row>
        <row r="2000">
          <cell r="E2000">
            <v>31.03</v>
          </cell>
          <cell r="F2000">
            <v>-31.03</v>
          </cell>
          <cell r="G2000">
            <v>5990.52</v>
          </cell>
          <cell r="H2000">
            <v>5890.219999999999</v>
          </cell>
          <cell r="I2000">
            <v>5990.52</v>
          </cell>
          <cell r="J2000">
            <v>-131.33000000000084</v>
          </cell>
          <cell r="K2000">
            <v>131.33000000000084</v>
          </cell>
        </row>
        <row r="2001">
          <cell r="E2001">
            <v>49.89</v>
          </cell>
          <cell r="F2001">
            <v>-49.89</v>
          </cell>
          <cell r="G2001">
            <v>10408.68</v>
          </cell>
          <cell r="H2001">
            <v>10323.400000000001</v>
          </cell>
          <cell r="I2001">
            <v>10408.68</v>
          </cell>
          <cell r="J2001">
            <v>-135.16999999999825</v>
          </cell>
          <cell r="K2001">
            <v>135.16999999999825</v>
          </cell>
        </row>
        <row r="2002">
          <cell r="E2002">
            <v>-309.45</v>
          </cell>
          <cell r="F2002">
            <v>309.45</v>
          </cell>
          <cell r="J2002">
            <v>309.45</v>
          </cell>
          <cell r="K2002">
            <v>-309.45</v>
          </cell>
        </row>
        <row r="2003">
          <cell r="E2003">
            <v>35.28</v>
          </cell>
          <cell r="F2003">
            <v>-35.28</v>
          </cell>
          <cell r="G2003">
            <v>6465.96</v>
          </cell>
          <cell r="H2003">
            <v>6357.700000000001</v>
          </cell>
          <cell r="I2003">
            <v>6465.96</v>
          </cell>
          <cell r="J2003">
            <v>-143.53999999999905</v>
          </cell>
          <cell r="K2003">
            <v>143.53999999999905</v>
          </cell>
        </row>
        <row r="2004">
          <cell r="E2004">
            <v>-0.01</v>
          </cell>
          <cell r="F2004">
            <v>0.01</v>
          </cell>
          <cell r="G2004">
            <v>535.1399999999999</v>
          </cell>
          <cell r="H2004">
            <v>525.9300000000001</v>
          </cell>
          <cell r="I2004">
            <v>535.1399999999999</v>
          </cell>
          <cell r="J2004">
            <v>-9.199999999999818</v>
          </cell>
          <cell r="K2004">
            <v>9.199999999999818</v>
          </cell>
        </row>
        <row r="2005">
          <cell r="E2005">
            <v>0</v>
          </cell>
          <cell r="F2005">
            <v>0</v>
          </cell>
          <cell r="G2005">
            <v>1410.22</v>
          </cell>
          <cell r="H2005">
            <v>1386.26</v>
          </cell>
          <cell r="I2005">
            <v>1410.22</v>
          </cell>
          <cell r="J2005">
            <v>-23.960000000000036</v>
          </cell>
          <cell r="K2005">
            <v>23.960000000000036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80" zoomScaleNormal="80" zoomScalePageLayoutView="0" workbookViewId="0" topLeftCell="A1">
      <selection activeCell="A31" sqref="A6:IV31"/>
    </sheetView>
  </sheetViews>
  <sheetFormatPr defaultColWidth="11.57421875" defaultRowHeight="12.75"/>
  <cols>
    <col min="1" max="1" width="8.140625" style="0" customWidth="1"/>
    <col min="2" max="2" width="21.00390625" style="0" customWidth="1"/>
    <col min="3" max="3" width="6.421875" style="0" customWidth="1"/>
    <col min="4" max="4" width="17.7109375" style="0" customWidth="1"/>
    <col min="5" max="5" width="20.7109375" style="0" customWidth="1"/>
    <col min="6" max="6" width="19.00390625" style="0" customWidth="1"/>
    <col min="7" max="7" width="12.140625" style="0" customWidth="1"/>
    <col min="8" max="8" width="21.140625" style="0" customWidth="1"/>
    <col min="9" max="9" width="18.140625" style="0" customWidth="1"/>
    <col min="10" max="10" width="18.421875" style="0" customWidth="1"/>
    <col min="11" max="11" width="15.8515625" style="0" customWidth="1"/>
  </cols>
  <sheetData>
    <row r="1" spans="1:11" ht="18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5.75">
      <c r="A2" s="1"/>
      <c r="B2" s="2"/>
      <c r="C2" s="1"/>
      <c r="D2" s="1"/>
      <c r="E2" s="1"/>
      <c r="F2" s="1"/>
      <c r="G2" s="1"/>
      <c r="H2" s="1"/>
      <c r="I2" s="1"/>
      <c r="J2" s="1"/>
      <c r="K2" s="3"/>
    </row>
    <row r="3" spans="1:11" ht="12.75" customHeight="1">
      <c r="A3" s="40" t="s">
        <v>1</v>
      </c>
      <c r="B3" s="41" t="s">
        <v>2</v>
      </c>
      <c r="C3" s="41"/>
      <c r="D3" s="42" t="s">
        <v>3</v>
      </c>
      <c r="E3" s="42" t="s">
        <v>4</v>
      </c>
      <c r="F3" s="43" t="s">
        <v>5</v>
      </c>
      <c r="G3" s="43" t="s">
        <v>6</v>
      </c>
      <c r="H3" s="43" t="s">
        <v>7</v>
      </c>
      <c r="I3" s="42" t="s">
        <v>8</v>
      </c>
      <c r="J3" s="42" t="s">
        <v>9</v>
      </c>
      <c r="K3" s="42" t="s">
        <v>10</v>
      </c>
    </row>
    <row r="4" spans="1:11" ht="36.75" customHeight="1">
      <c r="A4" s="40"/>
      <c r="B4" s="5" t="s">
        <v>11</v>
      </c>
      <c r="C4" s="5" t="s">
        <v>12</v>
      </c>
      <c r="D4" s="42"/>
      <c r="E4" s="42"/>
      <c r="F4" s="43"/>
      <c r="G4" s="43"/>
      <c r="H4" s="43"/>
      <c r="I4" s="43"/>
      <c r="J4" s="43"/>
      <c r="K4" s="42"/>
    </row>
    <row r="5" spans="1:11" ht="15.75">
      <c r="A5" s="6"/>
      <c r="B5" s="7" t="s">
        <v>13</v>
      </c>
      <c r="C5" s="8">
        <v>12</v>
      </c>
      <c r="D5" s="6"/>
      <c r="E5" s="6"/>
      <c r="F5" s="6"/>
      <c r="G5" s="6"/>
      <c r="H5" s="6"/>
      <c r="I5" s="6"/>
      <c r="J5" s="6"/>
      <c r="K5" s="9" t="s">
        <v>14</v>
      </c>
    </row>
    <row r="6" spans="1:11" ht="15" hidden="1">
      <c r="A6" s="10">
        <v>4</v>
      </c>
      <c r="B6" s="11"/>
      <c r="C6" s="11"/>
      <c r="D6" s="12">
        <f>'[1]Лицевые счета домов свод'!E1980</f>
        <v>81.7</v>
      </c>
      <c r="E6" s="12">
        <f>'[1]Лицевые счета домов свод'!F1980</f>
        <v>58821.46</v>
      </c>
      <c r="F6" s="12">
        <f>'[1]Лицевые счета домов свод'!G1980</f>
        <v>19397.88</v>
      </c>
      <c r="G6" s="12">
        <f>'[1]Лицевые счета домов свод'!H1980</f>
        <v>19073.11</v>
      </c>
      <c r="H6" s="12">
        <f>'[1]Лицевые счета домов свод'!I1980</f>
        <v>13400.24</v>
      </c>
      <c r="I6" s="12">
        <f>'[1]Лицевые счета домов свод'!J1980</f>
        <v>64494.33000000001</v>
      </c>
      <c r="J6" s="12">
        <f>'[1]Лицевые счета домов свод'!K1980</f>
        <v>406.47000000000116</v>
      </c>
      <c r="K6" s="13"/>
    </row>
    <row r="7" spans="1:11" ht="15" hidden="1">
      <c r="A7" s="11"/>
      <c r="B7" s="11"/>
      <c r="C7" s="11"/>
      <c r="D7" s="12">
        <f>'[1]Лицевые счета домов свод'!E1981</f>
        <v>0</v>
      </c>
      <c r="E7" s="12">
        <f>'[1]Лицевые счета домов свод'!F1981</f>
        <v>0</v>
      </c>
      <c r="F7" s="12">
        <f>'[1]Лицевые счета домов свод'!G1981</f>
        <v>0</v>
      </c>
      <c r="G7" s="12">
        <f>'[1]Лицевые счета домов свод'!H1981</f>
        <v>0</v>
      </c>
      <c r="H7" s="12">
        <f>'[1]Лицевые счета домов свод'!I1981</f>
        <v>0</v>
      </c>
      <c r="I7" s="12">
        <f>'[1]Лицевые счета домов свод'!J1981</f>
        <v>0</v>
      </c>
      <c r="J7" s="12">
        <f>'[1]Лицевые счета домов свод'!K1981</f>
        <v>0</v>
      </c>
      <c r="K7" s="13"/>
    </row>
    <row r="8" spans="1:11" ht="15" hidden="1">
      <c r="A8" s="11"/>
      <c r="B8" s="11"/>
      <c r="C8" s="11"/>
      <c r="D8" s="12">
        <f>'[1]Лицевые счета домов свод'!E1982</f>
        <v>0</v>
      </c>
      <c r="E8" s="12">
        <f>'[1]Лицевые счета домов свод'!F1982</f>
        <v>0</v>
      </c>
      <c r="F8" s="12">
        <f>'[1]Лицевые счета домов свод'!G1982</f>
        <v>0</v>
      </c>
      <c r="G8" s="12">
        <f>'[1]Лицевые счета домов свод'!H1982</f>
        <v>0</v>
      </c>
      <c r="H8" s="12">
        <f>'[1]Лицевые счета домов свод'!I1982</f>
        <v>0</v>
      </c>
      <c r="I8" s="12">
        <f>'[1]Лицевые счета домов свод'!J1982</f>
        <v>0</v>
      </c>
      <c r="J8" s="12">
        <f>'[1]Лицевые счета домов свод'!K1982</f>
        <v>0</v>
      </c>
      <c r="K8" s="13"/>
    </row>
    <row r="9" spans="1:11" ht="15" hidden="1">
      <c r="A9" s="11"/>
      <c r="B9" s="11"/>
      <c r="C9" s="11"/>
      <c r="D9" s="12">
        <f>'[1]Лицевые счета домов свод'!E1983</f>
        <v>0</v>
      </c>
      <c r="E9" s="12">
        <f>'[1]Лицевые счета домов свод'!F1983</f>
        <v>0</v>
      </c>
      <c r="F9" s="12">
        <f>'[1]Лицевые счета домов свод'!G1983</f>
        <v>0</v>
      </c>
      <c r="G9" s="12">
        <f>'[1]Лицевые счета домов свод'!H1983</f>
        <v>0</v>
      </c>
      <c r="H9" s="12">
        <f>'[1]Лицевые счета домов свод'!I1983</f>
        <v>0</v>
      </c>
      <c r="I9" s="12">
        <f>'[1]Лицевые счета домов свод'!J1983</f>
        <v>0</v>
      </c>
      <c r="J9" s="12">
        <f>'[1]Лицевые счета домов свод'!K1983</f>
        <v>0</v>
      </c>
      <c r="K9" s="13"/>
    </row>
    <row r="10" spans="1:11" ht="15" hidden="1">
      <c r="A10" s="11"/>
      <c r="B10" s="11"/>
      <c r="C10" s="11"/>
      <c r="D10" s="12">
        <f>'[1]Лицевые счета домов свод'!E1984</f>
        <v>0</v>
      </c>
      <c r="E10" s="12">
        <f>'[1]Лицевые счета домов свод'!F1984</f>
        <v>0</v>
      </c>
      <c r="F10" s="12">
        <f>'[1]Лицевые счета домов свод'!G1984</f>
        <v>0</v>
      </c>
      <c r="G10" s="12">
        <f>'[1]Лицевые счета домов свод'!H1984</f>
        <v>0</v>
      </c>
      <c r="H10" s="12">
        <f>'[1]Лицевые счета домов свод'!I1984</f>
        <v>0</v>
      </c>
      <c r="I10" s="12">
        <f>'[1]Лицевые счета домов свод'!J1984</f>
        <v>0</v>
      </c>
      <c r="J10" s="12">
        <f>'[1]Лицевые счета домов свод'!K1984</f>
        <v>0</v>
      </c>
      <c r="K10" s="13"/>
    </row>
    <row r="11" spans="1:11" ht="15" hidden="1">
      <c r="A11" s="11"/>
      <c r="B11" s="11"/>
      <c r="C11" s="11"/>
      <c r="D11" s="12">
        <f>'[1]Лицевые счета домов свод'!E1985</f>
        <v>0</v>
      </c>
      <c r="E11" s="12">
        <f>'[1]Лицевые счета домов свод'!F1985</f>
        <v>0</v>
      </c>
      <c r="F11" s="12">
        <f>'[1]Лицевые счета домов свод'!G1985</f>
        <v>0</v>
      </c>
      <c r="G11" s="12">
        <f>'[1]Лицевые счета домов свод'!H1985</f>
        <v>0</v>
      </c>
      <c r="H11" s="12">
        <f>'[1]Лицевые счета домов свод'!I1985</f>
        <v>0</v>
      </c>
      <c r="I11" s="12">
        <f>'[1]Лицевые счета домов свод'!J1985</f>
        <v>0</v>
      </c>
      <c r="J11" s="12">
        <f>'[1]Лицевые счета домов свод'!K1985</f>
        <v>0</v>
      </c>
      <c r="K11" s="13"/>
    </row>
    <row r="12" spans="1:11" ht="15.75" hidden="1">
      <c r="A12" s="11"/>
      <c r="B12" s="11"/>
      <c r="C12" s="11"/>
      <c r="D12" s="4">
        <f aca="true" t="shared" si="0" ref="D12:J12">SUM(D6:D11)</f>
        <v>81.7</v>
      </c>
      <c r="E12" s="4">
        <f t="shared" si="0"/>
        <v>58821.46</v>
      </c>
      <c r="F12" s="4">
        <f t="shared" si="0"/>
        <v>19397.88</v>
      </c>
      <c r="G12" s="4">
        <f t="shared" si="0"/>
        <v>19073.11</v>
      </c>
      <c r="H12" s="4">
        <f t="shared" si="0"/>
        <v>13400.24</v>
      </c>
      <c r="I12" s="4">
        <f t="shared" si="0"/>
        <v>64494.33000000001</v>
      </c>
      <c r="J12" s="4">
        <f t="shared" si="0"/>
        <v>406.47000000000116</v>
      </c>
      <c r="K12" s="14"/>
    </row>
    <row r="13" spans="1:11" ht="15" hidden="1">
      <c r="A13" s="11"/>
      <c r="B13" s="11"/>
      <c r="C13" s="11"/>
      <c r="D13" s="12">
        <f>'[1]Лицевые счета домов свод'!E1987</f>
        <v>337.68</v>
      </c>
      <c r="E13" s="12">
        <f>'[1]Лицевые счета домов свод'!F1987</f>
        <v>16720.38</v>
      </c>
      <c r="F13" s="12">
        <f>'[1]Лицевые счета домов свод'!G1987</f>
        <v>5695.74</v>
      </c>
      <c r="G13" s="12">
        <f>'[1]Лицевые счета домов свод'!H1987</f>
        <v>5600.4400000000005</v>
      </c>
      <c r="H13" s="12">
        <f>'[1]Лицевые счета домов свод'!I1987</f>
        <v>0</v>
      </c>
      <c r="I13" s="12">
        <f>'[1]Лицевые счета домов свод'!J1987</f>
        <v>22320.82</v>
      </c>
      <c r="J13" s="12">
        <f>'[1]Лицевые счета домов свод'!K1987</f>
        <v>432.97999999999956</v>
      </c>
      <c r="K13" s="13"/>
    </row>
    <row r="14" spans="1:11" ht="15" hidden="1">
      <c r="A14" s="11"/>
      <c r="B14" s="11"/>
      <c r="C14" s="11"/>
      <c r="D14" s="12">
        <f>'[1]Лицевые счета домов свод'!E1988</f>
        <v>-230.71</v>
      </c>
      <c r="E14" s="12">
        <f>'[1]Лицевые счета домов свод'!F1988</f>
        <v>230.71</v>
      </c>
      <c r="F14" s="12">
        <f>'[1]Лицевые счета домов свод'!G1988</f>
        <v>8557.92</v>
      </c>
      <c r="G14" s="12">
        <f>'[1]Лицевые счета домов свод'!H1988</f>
        <v>8414.61</v>
      </c>
      <c r="H14" s="12">
        <f>'[1]Лицевые счета домов свод'!I1988</f>
        <v>1711.58</v>
      </c>
      <c r="I14" s="12">
        <f>'[1]Лицевые счета домов свод'!J1988</f>
        <v>6933.74</v>
      </c>
      <c r="J14" s="12">
        <f>'[1]Лицевые счета домов свод'!K1988</f>
        <v>-87.39999999999964</v>
      </c>
      <c r="K14" s="13"/>
    </row>
    <row r="15" spans="1:11" ht="15" hidden="1">
      <c r="A15" s="11"/>
      <c r="B15" s="11"/>
      <c r="C15" s="11"/>
      <c r="D15" s="12">
        <f>'[1]Лицевые счета домов свод'!E1989</f>
        <v>-55.52</v>
      </c>
      <c r="E15" s="12">
        <f>'[1]Лицевые счета домов свод'!F1989</f>
        <v>1717.02</v>
      </c>
      <c r="F15" s="12">
        <f>'[1]Лицевые счета домов свод'!G1989</f>
        <v>2852.64</v>
      </c>
      <c r="G15" s="12">
        <f>'[1]Лицевые счета домов свод'!H1989</f>
        <v>2804.8799999999997</v>
      </c>
      <c r="H15" s="12">
        <f>'[1]Лицевые счета домов свод'!I1989</f>
        <v>0</v>
      </c>
      <c r="I15" s="12">
        <f>'[1]Лицевые счета домов свод'!J1989</f>
        <v>4521.9</v>
      </c>
      <c r="J15" s="12">
        <f>'[1]Лицевые счета домов свод'!K1989</f>
        <v>-7.7599999999997635</v>
      </c>
      <c r="K15" s="13"/>
    </row>
    <row r="16" spans="1:11" ht="15" hidden="1">
      <c r="A16" s="11"/>
      <c r="B16" s="11"/>
      <c r="C16" s="11"/>
      <c r="D16" s="12">
        <f>'[1]Лицевые счета домов свод'!E1990</f>
        <v>0</v>
      </c>
      <c r="E16" s="12">
        <f>'[1]Лицевые счета домов свод'!F1990</f>
        <v>0</v>
      </c>
      <c r="F16" s="12">
        <f>'[1]Лицевые счета домов свод'!G1990</f>
        <v>0</v>
      </c>
      <c r="G16" s="12">
        <f>'[1]Лицевые счета домов свод'!H1990</f>
        <v>0</v>
      </c>
      <c r="H16" s="12">
        <f>'[1]Лицевые счета домов свод'!I1990</f>
        <v>0</v>
      </c>
      <c r="I16" s="12">
        <f>'[1]Лицевые счета домов свод'!J1990</f>
        <v>0</v>
      </c>
      <c r="J16" s="12">
        <f>'[1]Лицевые счета домов свод'!K1990</f>
        <v>0</v>
      </c>
      <c r="K16" s="13"/>
    </row>
    <row r="17" spans="1:11" ht="15" hidden="1">
      <c r="A17" s="11"/>
      <c r="B17" s="11"/>
      <c r="C17" s="11"/>
      <c r="D17" s="12">
        <f>'[1]Лицевые счета домов свод'!E1991</f>
        <v>11.39</v>
      </c>
      <c r="E17" s="12">
        <f>'[1]Лицевые счета домов свод'!F1991</f>
        <v>1668.68</v>
      </c>
      <c r="F17" s="12">
        <f>'[1]Лицевые счета домов свод'!G1991</f>
        <v>380.39</v>
      </c>
      <c r="G17" s="12">
        <f>'[1]Лицевые счета домов свод'!H1991</f>
        <v>373.99</v>
      </c>
      <c r="H17" s="12">
        <f>'[1]Лицевые счета домов свод'!I1991</f>
        <v>0</v>
      </c>
      <c r="I17" s="12">
        <f>'[1]Лицевые счета домов свод'!J1991</f>
        <v>2042.67</v>
      </c>
      <c r="J17" s="12">
        <f>'[1]Лицевые счета домов свод'!K1991</f>
        <v>17.789999999999964</v>
      </c>
      <c r="K17" s="13"/>
    </row>
    <row r="18" spans="1:11" ht="31.5" customHeight="1" hidden="1">
      <c r="A18" s="11"/>
      <c r="B18" s="11"/>
      <c r="C18" s="11"/>
      <c r="D18" s="12">
        <f>'[1]Лицевые счета домов свод'!E1992</f>
        <v>-0.33</v>
      </c>
      <c r="E18" s="12">
        <f>'[1]Лицевые счета домов свод'!F1992</f>
        <v>42.25</v>
      </c>
      <c r="F18" s="12">
        <f>'[1]Лицевые счета домов свод'!G1992</f>
        <v>9.49</v>
      </c>
      <c r="G18" s="12">
        <f>'[1]Лицевые счета домов свод'!H1992</f>
        <v>9.34</v>
      </c>
      <c r="H18" s="12">
        <f>'[1]Лицевые счета домов свод'!I1992</f>
        <v>0</v>
      </c>
      <c r="I18" s="12">
        <f>'[1]Лицевые счета домов свод'!J1992</f>
        <v>51.59</v>
      </c>
      <c r="J18" s="12">
        <f>'[1]Лицевые счета домов свод'!K1992</f>
        <v>-0.17999999999999972</v>
      </c>
      <c r="K18" s="13"/>
    </row>
    <row r="19" spans="1:11" ht="43.5" customHeight="1" hidden="1">
      <c r="A19" s="11"/>
      <c r="B19" s="11"/>
      <c r="C19" s="11"/>
      <c r="D19" s="12">
        <f>'[1]Лицевые счета домов свод'!E1993</f>
        <v>28.17</v>
      </c>
      <c r="E19" s="12">
        <f>'[1]Лицевые счета домов свод'!F1993</f>
        <v>-28.17</v>
      </c>
      <c r="F19" s="12">
        <f>'[1]Лицевые счета домов свод'!G1993</f>
        <v>4516.68</v>
      </c>
      <c r="G19" s="12">
        <f>'[1]Лицевые счета домов свод'!H1993</f>
        <v>4441.05</v>
      </c>
      <c r="H19" s="12">
        <f>'[1]Лицевые счета домов свод'!I1993</f>
        <v>903.3400000000001</v>
      </c>
      <c r="I19" s="12">
        <f>'[1]Лицевые счета домов свод'!J1993</f>
        <v>3509.54</v>
      </c>
      <c r="J19" s="12">
        <f>'[1]Лицевые счета домов свод'!K1993</f>
        <v>103.80000000000018</v>
      </c>
      <c r="K19" s="13"/>
    </row>
    <row r="20" spans="1:11" ht="15" hidden="1">
      <c r="A20" s="11"/>
      <c r="B20" s="11"/>
      <c r="C20" s="11"/>
      <c r="D20" s="12">
        <f>'[1]Лицевые счета домов свод'!E1994</f>
        <v>0</v>
      </c>
      <c r="E20" s="12">
        <f>'[1]Лицевые счета домов свод'!F1994</f>
        <v>-7491.5</v>
      </c>
      <c r="F20" s="12">
        <f>'[1]Лицевые счета домов свод'!G1994</f>
        <v>0</v>
      </c>
      <c r="G20" s="12">
        <f>'[1]Лицевые счета домов свод'!H1994</f>
        <v>0</v>
      </c>
      <c r="H20" s="15">
        <f>'[1]Лицевые счета домов свод'!I1994</f>
        <v>2292.07634</v>
      </c>
      <c r="I20" s="15">
        <f>'[1]Лицевые счета домов свод'!J1994</f>
        <v>-9783.57634</v>
      </c>
      <c r="J20" s="12">
        <f>'[1]Лицевые счета домов свод'!K1994</f>
        <v>0</v>
      </c>
      <c r="K20" s="13"/>
    </row>
    <row r="21" spans="1:11" ht="15" hidden="1">
      <c r="A21" s="11"/>
      <c r="B21" s="11"/>
      <c r="C21" s="11"/>
      <c r="D21" s="12">
        <f>'[1]Лицевые счета домов свод'!E1995</f>
        <v>6.94</v>
      </c>
      <c r="E21" s="12">
        <f>'[1]Лицевые счета домов свод'!F1995</f>
        <v>-13786.13</v>
      </c>
      <c r="F21" s="12">
        <f>'[1]Лицевые счета домов свод'!G1995</f>
        <v>237.70000000000002</v>
      </c>
      <c r="G21" s="12">
        <f>'[1]Лицевые счета домов свод'!H1995</f>
        <v>233.72000000000003</v>
      </c>
      <c r="H21" s="12">
        <f>'[1]Лицевые счета домов свод'!I1995</f>
        <v>0</v>
      </c>
      <c r="I21" s="12">
        <f>'[1]Лицевые счета домов свод'!J1995</f>
        <v>-13552.41</v>
      </c>
      <c r="J21" s="12">
        <f>'[1]Лицевые счета домов свод'!K1995</f>
        <v>10.919999999999987</v>
      </c>
      <c r="K21" s="13"/>
    </row>
    <row r="22" spans="1:11" ht="15.75" hidden="1">
      <c r="A22" s="11"/>
      <c r="B22" s="11"/>
      <c r="C22" s="11"/>
      <c r="D22" s="4">
        <f aca="true" t="shared" si="1" ref="D22:J22">SUM(D13:D21)</f>
        <v>97.62</v>
      </c>
      <c r="E22" s="4">
        <f t="shared" si="1"/>
        <v>-926.7599999999966</v>
      </c>
      <c r="F22" s="4">
        <f t="shared" si="1"/>
        <v>22250.56</v>
      </c>
      <c r="G22" s="4">
        <f t="shared" si="1"/>
        <v>21878.030000000002</v>
      </c>
      <c r="H22" s="16">
        <f t="shared" si="1"/>
        <v>4906.99634</v>
      </c>
      <c r="I22" s="16">
        <f t="shared" si="1"/>
        <v>16044.273659999995</v>
      </c>
      <c r="J22" s="4">
        <f t="shared" si="1"/>
        <v>470.1500000000003</v>
      </c>
      <c r="K22" s="14"/>
    </row>
    <row r="23" spans="1:11" ht="15" hidden="1">
      <c r="A23" s="11"/>
      <c r="B23" s="11"/>
      <c r="C23" s="11"/>
      <c r="D23" s="12">
        <f>'[1]Лицевые счета домов свод'!E1997</f>
        <v>0</v>
      </c>
      <c r="E23" s="12">
        <f>'[1]Лицевые счета домов свод'!F1997</f>
        <v>0</v>
      </c>
      <c r="F23" s="12">
        <f>'[1]Лицевые счета домов свод'!G1997</f>
        <v>0</v>
      </c>
      <c r="G23" s="12">
        <f>'[1]Лицевые счета домов свод'!H1997</f>
        <v>0</v>
      </c>
      <c r="H23" s="12">
        <f>'[1]Лицевые счета домов свод'!I1997</f>
        <v>0</v>
      </c>
      <c r="I23" s="12">
        <f>'[1]Лицевые счета домов свод'!J1997</f>
        <v>0</v>
      </c>
      <c r="J23" s="12">
        <f>'[1]Лицевые счета домов свод'!K1997</f>
        <v>0</v>
      </c>
      <c r="K23" s="13"/>
    </row>
    <row r="24" spans="1:11" ht="15" hidden="1">
      <c r="A24" s="11"/>
      <c r="B24" s="11"/>
      <c r="C24" s="11"/>
      <c r="D24" s="12">
        <f>'[1]Лицевые счета домов свод'!E1998</f>
        <v>13.94</v>
      </c>
      <c r="E24" s="12">
        <f>'[1]Лицевые счета домов свод'!F1998</f>
        <v>-13.94</v>
      </c>
      <c r="F24" s="12">
        <f>'[1]Лицевые счета домов свод'!G1998</f>
        <v>2056.92</v>
      </c>
      <c r="G24" s="12">
        <f>'[1]Лицевые счета домов свод'!H1998</f>
        <v>1979.3600000000001</v>
      </c>
      <c r="H24" s="12">
        <f>'[1]Лицевые счета домов свод'!I1998</f>
        <v>2056.92</v>
      </c>
      <c r="I24" s="12">
        <f>'[1]Лицевые счета домов свод'!J1998</f>
        <v>-91.5</v>
      </c>
      <c r="J24" s="12">
        <f>'[1]Лицевые счета домов свод'!K1998</f>
        <v>91.5</v>
      </c>
      <c r="K24" s="13"/>
    </row>
    <row r="25" spans="1:11" ht="15" hidden="1">
      <c r="A25" s="11"/>
      <c r="B25" s="11"/>
      <c r="C25" s="11"/>
      <c r="D25" s="12">
        <f>'[1]Лицевые счета домов свод'!E1999</f>
        <v>0</v>
      </c>
      <c r="E25" s="12">
        <f>'[1]Лицевые счета домов свод'!F1999</f>
        <v>0</v>
      </c>
      <c r="F25" s="12">
        <f>'[1]Лицевые счета домов свод'!G1999</f>
        <v>0</v>
      </c>
      <c r="G25" s="12">
        <f>'[1]Лицевые счета домов свод'!H1999</f>
        <v>0</v>
      </c>
      <c r="H25" s="12">
        <f>'[1]Лицевые счета домов свод'!I1999</f>
        <v>0</v>
      </c>
      <c r="I25" s="12">
        <f>'[1]Лицевые счета домов свод'!J1999</f>
        <v>0</v>
      </c>
      <c r="J25" s="12">
        <f>'[1]Лицевые счета домов свод'!K1999</f>
        <v>0</v>
      </c>
      <c r="K25" s="13"/>
    </row>
    <row r="26" spans="1:11" ht="15" hidden="1">
      <c r="A26" s="11"/>
      <c r="B26" s="11"/>
      <c r="C26" s="11"/>
      <c r="D26" s="12">
        <f>'[1]Лицевые счета домов свод'!E2000</f>
        <v>31.03</v>
      </c>
      <c r="E26" s="12">
        <f>'[1]Лицевые счета домов свод'!F2000</f>
        <v>-31.03</v>
      </c>
      <c r="F26" s="12">
        <f>'[1]Лицевые счета домов свод'!G2000</f>
        <v>5990.52</v>
      </c>
      <c r="G26" s="12">
        <f>'[1]Лицевые счета домов свод'!H2000</f>
        <v>5890.219999999999</v>
      </c>
      <c r="H26" s="12">
        <f>'[1]Лицевые счета домов свод'!I2000</f>
        <v>5990.52</v>
      </c>
      <c r="I26" s="12">
        <f>'[1]Лицевые счета домов свод'!J2000</f>
        <v>-131.33000000000084</v>
      </c>
      <c r="J26" s="12">
        <f>'[1]Лицевые счета домов свод'!K2000</f>
        <v>131.33000000000084</v>
      </c>
      <c r="K26" s="13"/>
    </row>
    <row r="27" spans="1:11" ht="15" hidden="1">
      <c r="A27" s="11"/>
      <c r="B27" s="11"/>
      <c r="C27" s="11"/>
      <c r="D27" s="12">
        <f>'[1]Лицевые счета домов свод'!E2001</f>
        <v>49.89</v>
      </c>
      <c r="E27" s="12">
        <f>'[1]Лицевые счета домов свод'!F2001</f>
        <v>-49.89</v>
      </c>
      <c r="F27" s="12">
        <f>'[1]Лицевые счета домов свод'!G2001</f>
        <v>10408.68</v>
      </c>
      <c r="G27" s="12">
        <f>'[1]Лицевые счета домов свод'!H2001</f>
        <v>10323.400000000001</v>
      </c>
      <c r="H27" s="12">
        <f>'[1]Лицевые счета домов свод'!I2001</f>
        <v>10408.68</v>
      </c>
      <c r="I27" s="12">
        <f>'[1]Лицевые счета домов свод'!J2001</f>
        <v>-135.16999999999825</v>
      </c>
      <c r="J27" s="12">
        <f>'[1]Лицевые счета домов свод'!K2001</f>
        <v>135.16999999999825</v>
      </c>
      <c r="K27" s="13"/>
    </row>
    <row r="28" spans="1:11" ht="15" hidden="1">
      <c r="A28" s="11"/>
      <c r="B28" s="11"/>
      <c r="C28" s="11"/>
      <c r="D28" s="12">
        <f>'[1]Лицевые счета домов свод'!E2002</f>
        <v>-309.45</v>
      </c>
      <c r="E28" s="12">
        <f>'[1]Лицевые счета домов свод'!F2002</f>
        <v>309.45</v>
      </c>
      <c r="F28" s="12">
        <f>'[1]Лицевые счета домов свод'!G2002</f>
        <v>0</v>
      </c>
      <c r="G28" s="12">
        <f>'[1]Лицевые счета домов свод'!H2002</f>
        <v>0</v>
      </c>
      <c r="H28" s="12">
        <f>'[1]Лицевые счета домов свод'!I2002</f>
        <v>0</v>
      </c>
      <c r="I28" s="12">
        <f>'[1]Лицевые счета домов свод'!J2002</f>
        <v>309.45</v>
      </c>
      <c r="J28" s="12">
        <f>'[1]Лицевые счета домов свод'!K2002</f>
        <v>-309.45</v>
      </c>
      <c r="K28" s="13"/>
    </row>
    <row r="29" spans="1:11" ht="15" hidden="1">
      <c r="A29" s="11"/>
      <c r="B29" s="11"/>
      <c r="C29" s="11"/>
      <c r="D29" s="12">
        <f>'[1]Лицевые счета домов свод'!E2003</f>
        <v>35.28</v>
      </c>
      <c r="E29" s="12">
        <f>'[1]Лицевые счета домов свод'!F2003</f>
        <v>-35.28</v>
      </c>
      <c r="F29" s="12">
        <f>'[1]Лицевые счета домов свод'!G2003</f>
        <v>6465.96</v>
      </c>
      <c r="G29" s="12">
        <f>'[1]Лицевые счета домов свод'!H2003</f>
        <v>6357.700000000001</v>
      </c>
      <c r="H29" s="12">
        <f>'[1]Лицевые счета домов свод'!I2003</f>
        <v>6465.96</v>
      </c>
      <c r="I29" s="12">
        <f>'[1]Лицевые счета домов свод'!J2003</f>
        <v>-143.53999999999905</v>
      </c>
      <c r="J29" s="12">
        <f>'[1]Лицевые счета домов свод'!K2003</f>
        <v>143.53999999999905</v>
      </c>
      <c r="K29" s="13"/>
    </row>
    <row r="30" spans="1:11" ht="15" hidden="1">
      <c r="A30" s="11"/>
      <c r="B30" s="11"/>
      <c r="C30" s="11"/>
      <c r="D30" s="12">
        <f>'[1]Лицевые счета домов свод'!E2004</f>
        <v>-0.01</v>
      </c>
      <c r="E30" s="12">
        <f>'[1]Лицевые счета домов свод'!F2004</f>
        <v>0.01</v>
      </c>
      <c r="F30" s="12">
        <f>'[1]Лицевые счета домов свод'!G2004</f>
        <v>535.1399999999999</v>
      </c>
      <c r="G30" s="12">
        <f>'[1]Лицевые счета домов свод'!H2004</f>
        <v>525.9300000000001</v>
      </c>
      <c r="H30" s="12">
        <f>'[1]Лицевые счета домов свод'!I2004</f>
        <v>535.1399999999999</v>
      </c>
      <c r="I30" s="12">
        <f>'[1]Лицевые счета домов свод'!J2004</f>
        <v>-9.199999999999818</v>
      </c>
      <c r="J30" s="12">
        <f>'[1]Лицевые счета домов свод'!K2004</f>
        <v>9.199999999999818</v>
      </c>
      <c r="K30" s="13"/>
    </row>
    <row r="31" spans="1:11" ht="15" hidden="1">
      <c r="A31" s="11"/>
      <c r="B31" s="11"/>
      <c r="C31" s="11"/>
      <c r="D31" s="12">
        <f>'[1]Лицевые счета домов свод'!E2005</f>
        <v>0</v>
      </c>
      <c r="E31" s="12">
        <f>'[1]Лицевые счета домов свод'!F2005</f>
        <v>0</v>
      </c>
      <c r="F31" s="12">
        <f>'[1]Лицевые счета домов свод'!G2005</f>
        <v>1410.22</v>
      </c>
      <c r="G31" s="12">
        <f>'[1]Лицевые счета домов свод'!H2005</f>
        <v>1386.26</v>
      </c>
      <c r="H31" s="12">
        <f>'[1]Лицевые счета домов свод'!I2005</f>
        <v>1410.22</v>
      </c>
      <c r="I31" s="12">
        <f>'[1]Лицевые счета домов свод'!J2005</f>
        <v>-23.960000000000036</v>
      </c>
      <c r="J31" s="12">
        <f>'[1]Лицевые счета домов свод'!K2005</f>
        <v>23.960000000000036</v>
      </c>
      <c r="K31" s="13"/>
    </row>
    <row r="32" spans="1:11" ht="15.75">
      <c r="A32" s="6"/>
      <c r="B32" s="44" t="s">
        <v>15</v>
      </c>
      <c r="C32" s="44"/>
      <c r="D32" s="17">
        <f aca="true" t="shared" si="2" ref="D32:J32">SUM(D23:D31)+D12+D22</f>
        <v>0</v>
      </c>
      <c r="E32" s="17">
        <f t="shared" si="2"/>
        <v>58074.020000000004</v>
      </c>
      <c r="F32" s="17">
        <f t="shared" si="2"/>
        <v>68515.88</v>
      </c>
      <c r="G32" s="17">
        <f t="shared" si="2"/>
        <v>67414.01000000001</v>
      </c>
      <c r="H32" s="18">
        <f t="shared" si="2"/>
        <v>45174.67634</v>
      </c>
      <c r="I32" s="18">
        <f t="shared" si="2"/>
        <v>80313.35366000001</v>
      </c>
      <c r="J32" s="17">
        <f t="shared" si="2"/>
        <v>1101.8699999999994</v>
      </c>
      <c r="K32" s="19"/>
    </row>
  </sheetData>
  <sheetProtection password="CC47" sheet="1" objects="1" scenarios="1" selectLockedCells="1" selectUnlockedCells="1"/>
  <mergeCells count="12">
    <mergeCell ref="K3:K4"/>
    <mergeCell ref="B32:C32"/>
    <mergeCell ref="A1:K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="80" zoomScaleNormal="80" zoomScalePageLayoutView="0" workbookViewId="0" topLeftCell="A1">
      <selection activeCell="H18" sqref="A6:IV31"/>
    </sheetView>
  </sheetViews>
  <sheetFormatPr defaultColWidth="11.57421875" defaultRowHeight="12.75"/>
  <cols>
    <col min="1" max="1" width="10.28125" style="0" customWidth="1"/>
    <col min="2" max="2" width="47.00390625" style="20" customWidth="1"/>
    <col min="3" max="3" width="32.00390625" style="0" customWidth="1"/>
    <col min="4" max="4" width="37.8515625" style="0" customWidth="1"/>
  </cols>
  <sheetData>
    <row r="1" spans="1:4" s="21" customFormat="1" ht="27" customHeight="1">
      <c r="A1" s="45" t="s">
        <v>16</v>
      </c>
      <c r="B1" s="45"/>
      <c r="C1" s="45"/>
      <c r="D1" s="45"/>
    </row>
    <row r="2" spans="1:4" s="21" customFormat="1" ht="27" customHeight="1">
      <c r="A2" s="22" t="s">
        <v>1</v>
      </c>
      <c r="B2" s="23" t="s">
        <v>17</v>
      </c>
      <c r="C2" s="23" t="s">
        <v>2</v>
      </c>
      <c r="D2" s="23" t="s">
        <v>18</v>
      </c>
    </row>
    <row r="3" spans="1:4" s="21" customFormat="1" ht="57.75" customHeight="1">
      <c r="A3" s="24">
        <v>1</v>
      </c>
      <c r="B3" s="25" t="s">
        <v>19</v>
      </c>
      <c r="C3" s="26" t="s">
        <v>20</v>
      </c>
      <c r="D3" s="26"/>
    </row>
    <row r="4" spans="1:4" s="21" customFormat="1" ht="45.75" customHeight="1">
      <c r="A4" s="24">
        <v>2</v>
      </c>
      <c r="B4" s="25" t="s">
        <v>21</v>
      </c>
      <c r="C4" s="25" t="s">
        <v>22</v>
      </c>
      <c r="D4" s="27" t="s">
        <v>23</v>
      </c>
    </row>
    <row r="5" spans="1:4" s="21" customFormat="1" ht="27" customHeight="1">
      <c r="A5" s="45" t="s">
        <v>24</v>
      </c>
      <c r="B5" s="45"/>
      <c r="C5" s="45"/>
      <c r="D5" s="45"/>
    </row>
    <row r="6" spans="1:4" s="21" customFormat="1" ht="27" customHeight="1">
      <c r="A6" s="22" t="s">
        <v>1</v>
      </c>
      <c r="B6" s="23" t="s">
        <v>17</v>
      </c>
      <c r="C6" s="23" t="s">
        <v>2</v>
      </c>
      <c r="D6" s="23" t="s">
        <v>18</v>
      </c>
    </row>
    <row r="7" spans="1:4" s="21" customFormat="1" ht="42" customHeight="1">
      <c r="A7" s="24">
        <v>1</v>
      </c>
      <c r="B7" s="27" t="s">
        <v>25</v>
      </c>
      <c r="C7" s="26" t="s">
        <v>20</v>
      </c>
      <c r="D7" s="11"/>
    </row>
    <row r="8" s="21" customFormat="1" ht="27" customHeight="1">
      <c r="B8" s="28"/>
    </row>
  </sheetData>
  <sheetProtection selectLockedCells="1" selectUnlockedCells="1"/>
  <mergeCells count="2">
    <mergeCell ref="A1:D1"/>
    <mergeCell ref="A5:D5"/>
  </mergeCells>
  <printOptions/>
  <pageMargins left="0.7875" right="0.7875" top="1.0527777777777778" bottom="1.0527777777777778" header="0.7875" footer="0.7875"/>
  <pageSetup horizontalDpi="300" verticalDpi="300" orientation="portrait" paperSize="9" scale="68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B1" activeCellId="1" sqref="A6:IV31 B1"/>
    </sheetView>
  </sheetViews>
  <sheetFormatPr defaultColWidth="11.57421875" defaultRowHeight="12.75"/>
  <cols>
    <col min="1" max="1" width="10.28125" style="0" customWidth="1"/>
    <col min="2" max="2" width="32.57421875" style="0" customWidth="1"/>
    <col min="3" max="3" width="27.7109375" style="0" customWidth="1"/>
    <col min="4" max="4" width="37.8515625" style="0" customWidth="1"/>
    <col min="5" max="5" width="18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C17"/>
  <sheetViews>
    <sheetView zoomScale="80" zoomScaleNormal="80" zoomScalePageLayoutView="0" workbookViewId="0" topLeftCell="A1">
      <selection activeCell="B16" sqref="A6:IV31"/>
    </sheetView>
  </sheetViews>
  <sheetFormatPr defaultColWidth="11.57421875" defaultRowHeight="12.75"/>
  <cols>
    <col min="1" max="1" width="7.00390625" style="0" customWidth="1"/>
    <col min="2" max="2" width="45.140625" style="0" customWidth="1"/>
    <col min="3" max="3" width="24.00390625" style="0" customWidth="1"/>
  </cols>
  <sheetData>
    <row r="3" spans="1:3" ht="15.75">
      <c r="A3" s="29"/>
      <c r="B3" s="30"/>
      <c r="C3" s="30"/>
    </row>
    <row r="4" spans="1:3" ht="12.75">
      <c r="A4" s="31"/>
      <c r="B4" s="32"/>
      <c r="C4" s="32"/>
    </row>
    <row r="5" spans="1:3" ht="14.25">
      <c r="A5" s="33"/>
      <c r="B5" s="34"/>
      <c r="C5" s="35"/>
    </row>
    <row r="6" spans="1:3" ht="14.25">
      <c r="A6" s="33"/>
      <c r="B6" s="35"/>
      <c r="C6" s="35"/>
    </row>
    <row r="7" spans="1:3" ht="14.25">
      <c r="A7" s="33"/>
      <c r="B7" s="34"/>
      <c r="C7" s="35"/>
    </row>
    <row r="8" spans="1:3" ht="14.25">
      <c r="A8" s="33"/>
      <c r="B8" s="34"/>
      <c r="C8" s="35"/>
    </row>
    <row r="9" spans="1:3" ht="14.25">
      <c r="A9" s="33"/>
      <c r="B9" s="34"/>
      <c r="C9" s="35"/>
    </row>
    <row r="10" spans="1:3" ht="15.75">
      <c r="A10" s="29"/>
      <c r="B10" s="30"/>
      <c r="C10" s="30"/>
    </row>
    <row r="11" spans="1:3" ht="15">
      <c r="A11" s="36"/>
      <c r="B11" s="37"/>
      <c r="C11" s="37"/>
    </row>
    <row r="12" spans="1:3" ht="15">
      <c r="A12" s="36"/>
      <c r="B12" s="36"/>
      <c r="C12" s="36"/>
    </row>
    <row r="13" spans="1:3" ht="15">
      <c r="A13" s="36"/>
      <c r="B13" s="36"/>
      <c r="C13" s="36"/>
    </row>
    <row r="14" spans="1:3" ht="15">
      <c r="A14" s="36"/>
      <c r="B14" s="36"/>
      <c r="C14" s="36"/>
    </row>
    <row r="15" spans="1:3" ht="15">
      <c r="A15" s="36"/>
      <c r="B15" s="36"/>
      <c r="C15" s="36"/>
    </row>
    <row r="16" spans="1:3" ht="15">
      <c r="A16" s="38"/>
      <c r="B16" s="38"/>
      <c r="C16" s="38"/>
    </row>
    <row r="17" spans="1:3" ht="15">
      <c r="A17" s="38"/>
      <c r="B17" s="38"/>
      <c r="C17" s="3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2019-11-07T05:39:24Z</dcterms:modified>
  <cp:category/>
  <cp:version/>
  <cp:contentType/>
  <cp:contentStatus/>
</cp:coreProperties>
</file>